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Working\議題\全球稅改\台積電\"/>
    </mc:Choice>
  </mc:AlternateContent>
  <bookViews>
    <workbookView xWindow="0" yWindow="0" windowWidth="32914" windowHeight="14091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B13" i="1" l="1"/>
  <c r="C13" i="1"/>
  <c r="D13" i="1"/>
  <c r="E13" i="1"/>
  <c r="F13" i="1"/>
  <c r="G13" i="1"/>
  <c r="H13" i="1"/>
  <c r="I13" i="1"/>
  <c r="E4" i="1"/>
  <c r="F4" i="1" s="1"/>
  <c r="G4" i="1" s="1"/>
  <c r="E5" i="1"/>
  <c r="F5" i="1" s="1"/>
  <c r="G5" i="1" s="1"/>
  <c r="E1" i="1"/>
  <c r="F1" i="1" s="1"/>
  <c r="G1" i="1" s="1"/>
  <c r="I1" i="1" s="1"/>
  <c r="E2" i="1"/>
  <c r="F2" i="1" s="1"/>
  <c r="G2" i="1" s="1"/>
  <c r="I2" i="1" s="1"/>
</calcChain>
</file>

<file path=xl/sharedStrings.xml><?xml version="1.0" encoding="utf-8"?>
<sst xmlns="http://schemas.openxmlformats.org/spreadsheetml/2006/main" count="10" uniqueCount="10">
  <si>
    <t>https://www.oecd-ilibrary.org/sites/5a04918f-en/index.html?itemId=/content/component/5a04918f-en</t>
  </si>
  <si>
    <t>稅前淨利</t>
  </si>
  <si>
    <t>所得稅費用</t>
  </si>
  <si>
    <t>http://jsjustweb.jihsun.com.tw/z/zc/zcq/zcqa/zcqa_2330.djhtm</t>
  </si>
  <si>
    <t>稅前淨利率</t>
    <phoneticPr fontId="1" type="noConversion"/>
  </si>
  <si>
    <t>OECD公式:</t>
    <phoneticPr fontId="1" type="noConversion"/>
  </si>
  <si>
    <t>台積電財報:</t>
    <phoneticPr fontId="1" type="noConversion"/>
  </si>
  <si>
    <t>有效稅率</t>
    <phoneticPr fontId="1" type="noConversion"/>
  </si>
  <si>
    <t>GMT</t>
    <phoneticPr fontId="1" type="noConversion"/>
  </si>
  <si>
    <t>Amount 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</si>
</sst>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9" fontId="0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3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3" fontId="4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3" fontId="2" fillId="0" borderId="0" xfId="0" applyNumberFormat="1" applyFont="1" applyAlignment="1">
      <alignment horizontal="right" vertical="center"/>
    </xf>
    <xf numFmtId="178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28" sqref="G28"/>
    </sheetView>
  </sheetViews>
  <sheetFormatPr defaultColWidth="9" defaultRowHeight="16.75" x14ac:dyDescent="0.45"/>
  <cols>
    <col min="1" max="1" width="17.07421875" style="1" customWidth="1"/>
    <col min="2" max="7" width="9" style="1"/>
    <col min="8" max="8" width="8.61328125" style="1" customWidth="1"/>
    <col min="9" max="16384" width="9" style="1"/>
  </cols>
  <sheetData>
    <row r="1" spans="1:9" x14ac:dyDescent="0.45">
      <c r="A1" s="13" t="s">
        <v>9</v>
      </c>
      <c r="B1" s="11">
        <v>2020</v>
      </c>
      <c r="C1" s="1">
        <v>43.66</v>
      </c>
      <c r="D1" s="1">
        <v>100</v>
      </c>
      <c r="E1" s="1">
        <f>C1-D1*10%</f>
        <v>33.659999999999997</v>
      </c>
      <c r="F1" s="1">
        <f t="shared" ref="F1:F2" si="0">E1*25%</f>
        <v>8.4149999999999991</v>
      </c>
      <c r="G1" s="1">
        <f>F1/C1</f>
        <v>0.19273934951901053</v>
      </c>
      <c r="H1" s="6">
        <v>584777</v>
      </c>
      <c r="I1" s="5">
        <f>H1*G1</f>
        <v>112709.53859367843</v>
      </c>
    </row>
    <row r="2" spans="1:9" x14ac:dyDescent="0.45">
      <c r="A2" s="13"/>
      <c r="B2" s="11">
        <v>2021</v>
      </c>
      <c r="C2" s="1">
        <v>41.77</v>
      </c>
      <c r="D2" s="1">
        <v>100</v>
      </c>
      <c r="E2" s="1">
        <f>C2-D2*10%</f>
        <v>31.770000000000003</v>
      </c>
      <c r="F2" s="1">
        <f t="shared" si="0"/>
        <v>7.9425000000000008</v>
      </c>
      <c r="G2" s="1">
        <f>F2/C2</f>
        <v>0.1901484318889155</v>
      </c>
      <c r="H2" s="6">
        <v>663126</v>
      </c>
      <c r="I2" s="5">
        <f>H2*G2</f>
        <v>126092.36904476899</v>
      </c>
    </row>
    <row r="4" spans="1:9" x14ac:dyDescent="0.45">
      <c r="A4" s="13" t="s">
        <v>8</v>
      </c>
      <c r="B4" s="11">
        <v>2020</v>
      </c>
      <c r="C4" s="6">
        <v>584777</v>
      </c>
      <c r="D4" s="6">
        <v>66619</v>
      </c>
      <c r="E4" s="1">
        <f>D4/C4*100</f>
        <v>11.392205917811404</v>
      </c>
      <c r="F4" s="5">
        <f>C4*(0.15-E4/100)</f>
        <v>21097.55</v>
      </c>
      <c r="G4" s="2">
        <f>(F4+D4)/C4</f>
        <v>0.15</v>
      </c>
    </row>
    <row r="5" spans="1:9" x14ac:dyDescent="0.45">
      <c r="A5" s="13"/>
      <c r="B5" s="11">
        <v>2021</v>
      </c>
      <c r="C5" s="6">
        <v>663126</v>
      </c>
      <c r="D5" s="6">
        <v>66053</v>
      </c>
      <c r="E5" s="1">
        <f>D5/C5*100</f>
        <v>9.9608520854256959</v>
      </c>
      <c r="F5" s="5">
        <f>C5*(0.15-E5/100)</f>
        <v>33415.899999999994</v>
      </c>
      <c r="G5" s="2">
        <f>(F5+D5)/C5</f>
        <v>0.15</v>
      </c>
    </row>
    <row r="6" spans="1:9" x14ac:dyDescent="0.45">
      <c r="A6" s="11"/>
      <c r="B6" s="11"/>
      <c r="C6" s="6"/>
      <c r="D6" s="6"/>
      <c r="F6" s="5"/>
      <c r="G6" s="2"/>
    </row>
    <row r="7" spans="1:9" x14ac:dyDescent="0.45">
      <c r="A7" s="1" t="s">
        <v>5</v>
      </c>
      <c r="B7" s="1" t="s">
        <v>0</v>
      </c>
    </row>
    <row r="8" spans="1:9" x14ac:dyDescent="0.45">
      <c r="A8" s="1" t="s">
        <v>6</v>
      </c>
      <c r="B8" s="1" t="s">
        <v>3</v>
      </c>
    </row>
    <row r="10" spans="1:9" s="7" customFormat="1" x14ac:dyDescent="0.45">
      <c r="B10" s="12">
        <v>2021</v>
      </c>
      <c r="C10" s="12">
        <v>2020</v>
      </c>
      <c r="D10" s="12">
        <v>2019</v>
      </c>
      <c r="E10" s="12">
        <v>2018</v>
      </c>
      <c r="F10" s="12">
        <v>2017</v>
      </c>
      <c r="G10" s="12">
        <v>2016</v>
      </c>
      <c r="H10" s="12">
        <v>2015</v>
      </c>
      <c r="I10" s="12">
        <v>2014</v>
      </c>
    </row>
    <row r="11" spans="1:9" s="7" customFormat="1" x14ac:dyDescent="0.45">
      <c r="A11" s="8" t="s">
        <v>1</v>
      </c>
      <c r="B11" s="9">
        <v>663126</v>
      </c>
      <c r="C11" s="9">
        <v>584777</v>
      </c>
      <c r="D11" s="9">
        <v>389845</v>
      </c>
      <c r="E11" s="9">
        <v>397510</v>
      </c>
      <c r="F11" s="9">
        <v>396133</v>
      </c>
      <c r="G11" s="9">
        <v>385959</v>
      </c>
      <c r="H11" s="9">
        <v>350429</v>
      </c>
      <c r="I11" s="9">
        <v>302078</v>
      </c>
    </row>
    <row r="12" spans="1:9" s="7" customFormat="1" ht="23.25" customHeight="1" x14ac:dyDescent="0.45">
      <c r="A12" s="8" t="s">
        <v>2</v>
      </c>
      <c r="B12" s="9">
        <v>66053</v>
      </c>
      <c r="C12" s="9">
        <v>66619</v>
      </c>
      <c r="D12" s="9">
        <v>44502</v>
      </c>
      <c r="E12" s="9">
        <v>46326</v>
      </c>
      <c r="F12" s="9">
        <v>52986</v>
      </c>
      <c r="G12" s="9">
        <v>51621</v>
      </c>
      <c r="H12" s="9">
        <v>43873</v>
      </c>
      <c r="I12" s="9">
        <v>38314</v>
      </c>
    </row>
    <row r="13" spans="1:9" x14ac:dyDescent="0.45">
      <c r="A13" s="1" t="s">
        <v>7</v>
      </c>
      <c r="B13" s="10">
        <f>B12/B11*100</f>
        <v>9.9608520854256959</v>
      </c>
      <c r="C13" s="10">
        <f t="shared" ref="C13:I13" si="1">C12/C11*100</f>
        <v>11.392205917811404</v>
      </c>
      <c r="D13" s="10">
        <f t="shared" si="1"/>
        <v>11.415306083186907</v>
      </c>
      <c r="E13" s="10">
        <f t="shared" si="1"/>
        <v>11.654046439083293</v>
      </c>
      <c r="F13" s="10">
        <f t="shared" si="1"/>
        <v>13.375810649453593</v>
      </c>
      <c r="G13" s="10">
        <f t="shared" si="1"/>
        <v>13.374736694830281</v>
      </c>
      <c r="H13" s="10">
        <f t="shared" si="1"/>
        <v>12.519797162906038</v>
      </c>
      <c r="I13" s="10">
        <f t="shared" si="1"/>
        <v>12.683479101424137</v>
      </c>
    </row>
    <row r="15" spans="1:9" x14ac:dyDescent="0.45">
      <c r="D15" s="1" t="s">
        <v>4</v>
      </c>
    </row>
    <row r="16" spans="1:9" x14ac:dyDescent="0.45">
      <c r="A16" s="11">
        <v>2020</v>
      </c>
      <c r="B16" s="4">
        <v>1339255</v>
      </c>
      <c r="C16" s="6">
        <v>584777</v>
      </c>
      <c r="D16" s="1">
        <f>C16/B16*100</f>
        <v>43.664350702442775</v>
      </c>
    </row>
    <row r="17" spans="1:4" x14ac:dyDescent="0.45">
      <c r="A17" s="11">
        <v>2021</v>
      </c>
      <c r="B17" s="3">
        <v>1587415</v>
      </c>
      <c r="C17" s="6">
        <v>663126</v>
      </c>
      <c r="D17" s="1">
        <f>C17/B17*100</f>
        <v>41.773953251040211</v>
      </c>
    </row>
  </sheetData>
  <mergeCells count="2">
    <mergeCell ref="A4:A5"/>
    <mergeCell ref="A1:A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joe@nccu.edu.tw</dc:creator>
  <cp:lastModifiedBy>Joe CHEN</cp:lastModifiedBy>
  <dcterms:created xsi:type="dcterms:W3CDTF">2022-11-05T04:03:49Z</dcterms:created>
  <dcterms:modified xsi:type="dcterms:W3CDTF">2022-11-07T01:10:48Z</dcterms:modified>
</cp:coreProperties>
</file>